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<sst xmlns="http://schemas.openxmlformats.org/spreadsheetml/2006/main" count="168" uniqueCount="113">
  <si>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</si>
  <si>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</si>
  <si>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</si>
  <si>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</si>
  <si>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</si>
  <si>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</si>
  <si>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</si>
  <si>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</si>
  <si>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</si>
  <si>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</si>
  <si>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</si>
  <si>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</si>
  <si>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</si>
  <si>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</si>
  <si>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</si>
  <si>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</si>
  <si>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</si>
  <si>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</si>
  <si>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</si>
  <si>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</si>
  <si>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</si>
  <si>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</si>
  <si>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</si>
  <si>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</si>
  <si>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</si>
  <si>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</si>
  <si>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</si>
  <si>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</si>
  <si>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</si>
  <si>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</si>
  <si>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</si>
  <si>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</si>
  <si>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</si>
  <si>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</si>
  <si>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</si>
  <si>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</si>
  <si>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</si>
  <si>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</si>
  <si>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</si>
  <si>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</si>
  <si>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</si>
  <si>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</si>
  <si>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</si>
  <si>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</si>
  <si>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</si>
  <si>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</si>
  <si>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</si>
  <si>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</si>
  <si>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</si>
  <si>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</si>
  <si>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</si>
  <si>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</si>
  <si>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</si>
  <si>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</si>
  <si>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</si>
  <si>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</si>
  <si>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</si>
  <si>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</si>
  <si>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</si>
  <si>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</si>
  <si>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</si>
  <si>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</si>
  <si>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</si>
  <si>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</si>
  <si>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</si>
  <si>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</si>
  <si>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</si>
  <si>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</si>
  <si>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</si>
  <si>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</si>
  <si>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</si>
  <si>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</si>
  <si>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</si>
  <si>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</si>
  <si>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</si>
  <si>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</si>
  <si>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</si>
  <si>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</si>
  <si>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</si>
  <si>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</si>
  <si>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</si>
  <si>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</si>
  <si>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</si>
  <si>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</si>
  <si>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</si>
  <si>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</si>
  <si>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</si>
  <si>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</si>
  <si>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</si>
  <si>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</si>
  <si>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</si>
  <si>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</si>
  <si>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</si>
  <si>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</si>
  <si>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</si>
  <si>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</si>
  <si>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</si>
  <si>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</si>
  <si>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</si>
  <si>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</si>
  <si>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</si>
  <si>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</si>
  <si>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</si>
  <si>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</si>
  <si>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</si>
  <si>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</si>
  <si>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</si>
  <si>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</si>
  <si>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</si>
  <si>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</si>
  <si>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</si>
  <si>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</si>
  <si>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20.05.2019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</si>
</sst>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77706.30000000002</c:v>
                </c:pt>
              </c:numCache>
            </c:numRef>
          </c:val>
          <c:shape val="box"/>
        </c:ser>
        <c:shape val="box"/>
        <c:axId val="23753972"/>
        <c:axId val="12459157"/>
      </c:bar3D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53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329763.8999999999</c:v>
                </c:pt>
              </c:numCache>
            </c:numRef>
          </c:val>
          <c:shape val="box"/>
        </c:ser>
        <c:shape val="box"/>
        <c:axId val="45023550"/>
        <c:axId val="2558767"/>
      </c:bar3D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23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148708.0999999999</c:v>
                </c:pt>
              </c:numCache>
            </c:numRef>
          </c:val>
          <c:shape val="box"/>
        </c:ser>
        <c:shape val="box"/>
        <c:axId val="23028904"/>
        <c:axId val="5933545"/>
      </c:bar3D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28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9246.199999999999</c:v>
                </c:pt>
              </c:numCache>
            </c:numRef>
          </c:val>
          <c:shape val="box"/>
        </c:ser>
        <c:shape val="box"/>
        <c:axId val="53401906"/>
        <c:axId val="10855107"/>
      </c:bar3D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01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15420</c:v>
                </c:pt>
              </c:numCache>
            </c:numRef>
          </c:val>
          <c:shape val="box"/>
        </c:ser>
        <c:shape val="box"/>
        <c:axId val="30587100"/>
        <c:axId val="6848445"/>
      </c:bar3D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48445"/>
        <c:crosses val="autoZero"/>
        <c:auto val="1"/>
        <c:lblOffset val="100"/>
        <c:tickLblSkip val="2"/>
        <c:noMultiLvlLbl val="0"/>
      </c:catAx>
      <c:valAx>
        <c:axId val="6848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7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1619.4999999999998</c:v>
                </c:pt>
              </c:numCache>
            </c:numRef>
          </c:val>
          <c:shape val="box"/>
        </c:ser>
        <c:shape val="box"/>
        <c:axId val="61636006"/>
        <c:axId val="17853143"/>
      </c:bar3D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6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34175.399999999994</c:v>
                </c:pt>
              </c:numCache>
            </c:numRef>
          </c:val>
          <c:shape val="box"/>
        </c:ser>
        <c:shape val="box"/>
        <c:axId val="26460560"/>
        <c:axId val="36818449"/>
      </c:bar3D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0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329763.8999999999</c:v>
                </c:pt>
                <c:pt idx="1">
                  <c:v>148708.0999999999</c:v>
                </c:pt>
                <c:pt idx="2">
                  <c:v>9246.199999999999</c:v>
                </c:pt>
                <c:pt idx="3">
                  <c:v>15420</c:v>
                </c:pt>
                <c:pt idx="4">
                  <c:v>1619.4999999999998</c:v>
                </c:pt>
                <c:pt idx="5">
                  <c:v>77706.30000000002</c:v>
                </c:pt>
                <c:pt idx="6">
                  <c:v>34175.399999999994</c:v>
                </c:pt>
              </c:numCache>
            </c:numRef>
          </c:val>
          <c:shape val="box"/>
        </c:ser>
        <c:shape val="box"/>
        <c:axId val="62930586"/>
        <c:axId val="29504363"/>
      </c:bar3D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125182.7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1257335.2000000004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346678.6</c:v>
                </c:pt>
                <c:pt idx="1">
                  <c:v>55544.6</c:v>
                </c:pt>
                <c:pt idx="2">
                  <c:v>21236.8</c:v>
                </c:pt>
                <c:pt idx="3">
                  <c:v>27934</c:v>
                </c:pt>
                <c:pt idx="4">
                  <c:v>36.599999999999994</c:v>
                </c:pt>
                <c:pt idx="5">
                  <c:v>394626.5851699999</c:v>
                </c:pt>
              </c:numCache>
            </c:numRef>
          </c:val>
          <c:shape val="box"/>
        </c:ser>
        <c:shape val="box"/>
        <c:axId val="64212676"/>
        <c:axId val="41043173"/>
      </c:bar3D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43173"/>
        <c:crosses val="autoZero"/>
        <c:auto val="1"/>
        <c:lblOffset val="100"/>
        <c:tickLblSkip val="1"/>
        <c:noMultiLvlLbl val="0"/>
      </c:catAx>
      <c:valAx>
        <c:axId val="410431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69" sqref="I169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</f>
        <v>329763.8999999999</v>
      </c>
      <c r="E6" s="3">
        <f>D6/D156*100</f>
        <v>38.976549786494616</v>
      </c>
      <c r="F6" s="3">
        <f>D6/B6*100</f>
        <v>76.96483106377366</v>
      </c>
      <c r="G6" s="3">
        <f aca="true" t="shared" si="0" ref="G6:G43">D6/C6*100</f>
        <v>35.838674402060036</v>
      </c>
      <c r="H6" s="36">
        <f aca="true" t="shared" si="1" ref="H6:H12">B6-D6</f>
        <v>98696.6000000001</v>
      </c>
      <c r="I6" s="36">
        <f aca="true" t="shared" si="2" ref="I6:I43">C6-D6</f>
        <v>590370.3</v>
      </c>
      <c r="J6" s="135"/>
      <c r="L6" s="136">
        <f>H6-H7</f>
        <v>63870.800000000105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31.103920107689177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76.45670129447161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0.011098849813457446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</f>
        <v>20130</v>
      </c>
      <c r="E10" s="93">
        <f>D10/D6*100</f>
        <v>6.104367397401597</v>
      </c>
      <c r="F10" s="93">
        <f aca="true" t="shared" si="3" ref="F10:F41">D10/B10*100</f>
        <v>83.27507249854176</v>
      </c>
      <c r="G10" s="93">
        <f t="shared" si="0"/>
        <v>46.33999235723921</v>
      </c>
      <c r="H10" s="91">
        <f t="shared" si="1"/>
        <v>4042.899999999998</v>
      </c>
      <c r="I10" s="91">
        <f t="shared" si="2"/>
        <v>23309.800000000003</v>
      </c>
    </row>
    <row r="11" spans="1:9" s="135" customFormat="1" ht="18">
      <c r="A11" s="89" t="s">
        <v>0</v>
      </c>
      <c r="B11" s="108">
        <f>58659.1+1951.1-6000</f>
        <v>54610.2</v>
      </c>
      <c r="C11" s="109">
        <v>98224.3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</f>
        <v>45683.29999999999</v>
      </c>
      <c r="E11" s="93">
        <f>D11/D6*100</f>
        <v>13.853335674402201</v>
      </c>
      <c r="F11" s="93">
        <f t="shared" si="3"/>
        <v>83.65342005705892</v>
      </c>
      <c r="G11" s="93">
        <f t="shared" si="0"/>
        <v>46.509163211140205</v>
      </c>
      <c r="H11" s="91">
        <f t="shared" si="1"/>
        <v>8926.900000000009</v>
      </c>
      <c r="I11" s="91">
        <f t="shared" si="2"/>
        <v>52541.000000000015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</f>
        <v>4279.099999999999</v>
      </c>
      <c r="E12" s="93">
        <f>D12/D6*100</f>
        <v>1.2976253616602669</v>
      </c>
      <c r="F12" s="93">
        <f t="shared" si="3"/>
        <v>73.4243895742892</v>
      </c>
      <c r="G12" s="93">
        <f t="shared" si="0"/>
        <v>32.94859554022421</v>
      </c>
      <c r="H12" s="91">
        <f t="shared" si="1"/>
        <v>1548.8000000000002</v>
      </c>
      <c r="I12" s="91">
        <f t="shared" si="2"/>
        <v>8708.100000000002</v>
      </c>
    </row>
    <row r="13" spans="1:9" s="135" customFormat="1" ht="18.75" thickBot="1">
      <c r="A13" s="89" t="s">
        <v>25</v>
      </c>
      <c r="B13" s="109">
        <f>B6-B8-B9-B10-B11-B12</f>
        <v>14885.400000000047</v>
      </c>
      <c r="C13" s="109">
        <f>C6-C8-C9-C10-C11-C12</f>
        <v>35935.79999999999</v>
      </c>
      <c r="D13" s="109">
        <f>D6-D8-D9-D10-D11-D12</f>
        <v>7508.2999999999365</v>
      </c>
      <c r="E13" s="93">
        <f>D13/D6*100</f>
        <v>2.2768714222508706</v>
      </c>
      <c r="F13" s="93">
        <f t="shared" si="3"/>
        <v>50.440700283498686</v>
      </c>
      <c r="G13" s="93">
        <f t="shared" si="0"/>
        <v>20.89364923001558</v>
      </c>
      <c r="H13" s="91">
        <f aca="true" t="shared" si="4" ref="H13:H44">B13-D13</f>
        <v>7377.10000000011</v>
      </c>
      <c r="I13" s="91">
        <f t="shared" si="2"/>
        <v>28427.50000000005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</f>
        <v>148708.0999999999</v>
      </c>
      <c r="E18" s="3">
        <f>D18/D156*100</f>
        <v>17.576601511884764</v>
      </c>
      <c r="F18" s="3">
        <f>D18/B18*100</f>
        <v>81.79722982669497</v>
      </c>
      <c r="G18" s="3">
        <f t="shared" si="0"/>
        <v>35.579862751037275</v>
      </c>
      <c r="H18" s="156">
        <f t="shared" si="4"/>
        <v>33092.800000000105</v>
      </c>
      <c r="I18" s="36">
        <f t="shared" si="2"/>
        <v>269247.7000000002</v>
      </c>
      <c r="J18" s="135"/>
      <c r="L18" s="136">
        <f>H18-H19</f>
        <v>27377.200000000084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</f>
        <v>79674.69999999998</v>
      </c>
      <c r="E19" s="125">
        <f>D19/D18*100</f>
        <v>53.57791539263835</v>
      </c>
      <c r="F19" s="125">
        <f t="shared" si="3"/>
        <v>93.30649968439036</v>
      </c>
      <c r="G19" s="125">
        <f t="shared" si="0"/>
        <v>38.79834959696799</v>
      </c>
      <c r="H19" s="124">
        <f t="shared" si="4"/>
        <v>5715.60000000002</v>
      </c>
      <c r="I19" s="124">
        <f t="shared" si="2"/>
        <v>125681.20000000004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0.20140126865987812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148408.5999999999</v>
      </c>
      <c r="E25" s="93">
        <f>D25/D18*100</f>
        <v>99.79859873134012</v>
      </c>
      <c r="F25" s="93">
        <f t="shared" si="3"/>
        <v>81.79599035480531</v>
      </c>
      <c r="G25" s="93">
        <f t="shared" si="0"/>
        <v>35.593313833292854</v>
      </c>
      <c r="H25" s="91">
        <f t="shared" si="4"/>
        <v>33028.90000000011</v>
      </c>
      <c r="I25" s="91">
        <f t="shared" si="2"/>
        <v>268547.80000000016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</f>
        <v>9246.199999999999</v>
      </c>
      <c r="E33" s="3">
        <f>D33/D156*100</f>
        <v>1.0928575706312502</v>
      </c>
      <c r="F33" s="3">
        <f>D33/B33*100</f>
        <v>80.41362636215787</v>
      </c>
      <c r="G33" s="155">
        <f t="shared" si="0"/>
        <v>34.39448271757406</v>
      </c>
      <c r="H33" s="156">
        <f t="shared" si="4"/>
        <v>2252.1000000000004</v>
      </c>
      <c r="I33" s="36">
        <f t="shared" si="2"/>
        <v>17636.6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52.207393307520945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0.5472518440007788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</f>
        <v>858.3000000000001</v>
      </c>
      <c r="E36" s="93">
        <f>D36/D33*100</f>
        <v>9.282732365728625</v>
      </c>
      <c r="F36" s="93">
        <f t="shared" si="3"/>
        <v>74.98034419498559</v>
      </c>
      <c r="G36" s="93">
        <f t="shared" si="0"/>
        <v>41.110259603410285</v>
      </c>
      <c r="H36" s="91">
        <f t="shared" si="4"/>
        <v>286.4</v>
      </c>
      <c r="I36" s="91">
        <f t="shared" si="2"/>
        <v>1229.5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</f>
        <v>214.1</v>
      </c>
      <c r="E37" s="96">
        <f>D37/D33*100</f>
        <v>2.3155458458610023</v>
      </c>
      <c r="F37" s="96">
        <f t="shared" si="3"/>
        <v>63.38069863824748</v>
      </c>
      <c r="G37" s="96">
        <f t="shared" si="0"/>
        <v>19.776464067984485</v>
      </c>
      <c r="H37" s="87">
        <f t="shared" si="4"/>
        <v>123.70000000000002</v>
      </c>
      <c r="I37" s="94">
        <f t="shared" si="2"/>
        <v>868.4999999999999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0.5515779455343818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3244.999999999998</v>
      </c>
      <c r="E39" s="93">
        <f>D39/D33*100</f>
        <v>35.09549869135427</v>
      </c>
      <c r="F39" s="93">
        <f t="shared" si="3"/>
        <v>81.03788427440499</v>
      </c>
      <c r="G39" s="93">
        <f t="shared" si="0"/>
        <v>35.406437534097094</v>
      </c>
      <c r="H39" s="91">
        <f t="shared" si="4"/>
        <v>759.3000000000011</v>
      </c>
      <c r="I39" s="91">
        <f t="shared" si="2"/>
        <v>5920.000000000002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</f>
        <v>295.0000000000001</v>
      </c>
      <c r="E43" s="3">
        <f>D43/D156*100</f>
        <v>0.03486761949084153</v>
      </c>
      <c r="F43" s="3">
        <f>D43/B43*100</f>
        <v>74.49494949494952</v>
      </c>
      <c r="G43" s="3">
        <f t="shared" si="0"/>
        <v>30.0989694929089</v>
      </c>
      <c r="H43" s="156">
        <f t="shared" si="4"/>
        <v>100.99999999999989</v>
      </c>
      <c r="I43" s="36">
        <f t="shared" si="2"/>
        <v>685.0999999999999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</f>
        <v>5766.100000000001</v>
      </c>
      <c r="E46" s="3">
        <f>D46/D156*100</f>
        <v>0.6815260364275978</v>
      </c>
      <c r="F46" s="3">
        <f>D46/B46*100</f>
        <v>82.18852003363885</v>
      </c>
      <c r="G46" s="3">
        <f aca="true" t="shared" si="5" ref="G46:G78">D46/C46*100</f>
        <v>34.44072129541696</v>
      </c>
      <c r="H46" s="36">
        <f>B46-D46</f>
        <v>1249.5999999999985</v>
      </c>
      <c r="I46" s="36">
        <f aca="true" t="shared" si="6" ref="I46:I79">C46-D46</f>
        <v>10975.999999999996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88.87116074990026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0.6676956695166576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8.184041206361318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131.30000000000155</v>
      </c>
      <c r="E51" s="93">
        <f>D51/D46*100</f>
        <v>2.2771023742217706</v>
      </c>
      <c r="F51" s="93">
        <f t="shared" si="7"/>
        <v>93.45195729537437</v>
      </c>
      <c r="G51" s="93">
        <f t="shared" si="5"/>
        <v>35.98246094820552</v>
      </c>
      <c r="H51" s="91">
        <f t="shared" si="8"/>
        <v>9.19999999999905</v>
      </c>
      <c r="I51" s="91">
        <f t="shared" si="6"/>
        <v>233.59999999999735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</f>
        <v>15420</v>
      </c>
      <c r="E52" s="3">
        <f>D52/D156*100</f>
        <v>1.822571839148394</v>
      </c>
      <c r="F52" s="3">
        <f>D52/B52*100</f>
        <v>65.53336166595835</v>
      </c>
      <c r="G52" s="3">
        <f t="shared" si="5"/>
        <v>29.119723230438606</v>
      </c>
      <c r="H52" s="36">
        <f>B52-D52</f>
        <v>8110</v>
      </c>
      <c r="I52" s="36">
        <f t="shared" si="6"/>
        <v>37533.8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56.76394293125811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</f>
        <v>1017.6999999999999</v>
      </c>
      <c r="E55" s="93">
        <f>D55/D52*100</f>
        <v>6.599870298313877</v>
      </c>
      <c r="F55" s="93">
        <f t="shared" si="7"/>
        <v>54.65628356605799</v>
      </c>
      <c r="G55" s="93">
        <f t="shared" si="5"/>
        <v>24.930795423923957</v>
      </c>
      <c r="H55" s="91">
        <f t="shared" si="8"/>
        <v>844.3000000000001</v>
      </c>
      <c r="I55" s="91">
        <f t="shared" si="6"/>
        <v>3064.4000000000005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3.782749675745785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4.63035019455253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4352</v>
      </c>
      <c r="E58" s="93">
        <f>D58/D52*100</f>
        <v>28.2230869001297</v>
      </c>
      <c r="F58" s="93">
        <f t="shared" si="7"/>
        <v>55.43172294328185</v>
      </c>
      <c r="G58" s="93">
        <f t="shared" si="5"/>
        <v>24.442709591179952</v>
      </c>
      <c r="H58" s="91">
        <f>B58-D58</f>
        <v>3499.0999999999985</v>
      </c>
      <c r="I58" s="91">
        <f>C58-D58</f>
        <v>13452.900000000001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</f>
        <v>1619.4999999999998</v>
      </c>
      <c r="E60" s="3">
        <f>D60/D156*100</f>
        <v>0.1914173212387045</v>
      </c>
      <c r="F60" s="3">
        <f>D60/B60*100</f>
        <v>65.03232542263983</v>
      </c>
      <c r="G60" s="3">
        <f t="shared" si="5"/>
        <v>15.77153430393923</v>
      </c>
      <c r="H60" s="36">
        <f>B60-D60</f>
        <v>870.8000000000004</v>
      </c>
      <c r="I60" s="36">
        <f t="shared" si="6"/>
        <v>8649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76.65328805186788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14.46125347329423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143.89999999999966</v>
      </c>
      <c r="E65" s="93">
        <f>D65/D60*100</f>
        <v>8.885458474837893</v>
      </c>
      <c r="F65" s="93">
        <f t="shared" si="7"/>
        <v>51.4112182922471</v>
      </c>
      <c r="G65" s="93">
        <f t="shared" si="5"/>
        <v>16.031639928698706</v>
      </c>
      <c r="H65" s="91">
        <f t="shared" si="8"/>
        <v>136.00000000000043</v>
      </c>
      <c r="I65" s="91">
        <f t="shared" si="6"/>
        <v>753.7000000000007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0.023367214824879218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</f>
        <v>77706.30000000002</v>
      </c>
      <c r="E92" s="3">
        <f>D92/D156*100</f>
        <v>9.184521018444675</v>
      </c>
      <c r="F92" s="3">
        <f aca="true" t="shared" si="11" ref="F92:F98">D92/B92*100</f>
        <v>82.95813035861272</v>
      </c>
      <c r="G92" s="3">
        <f t="shared" si="9"/>
        <v>37.08586040811185</v>
      </c>
      <c r="H92" s="36">
        <f aca="true" t="shared" si="12" ref="H92:H98">B92-D92</f>
        <v>15962.999999999985</v>
      </c>
      <c r="I92" s="36">
        <f t="shared" si="10"/>
        <v>131824.49999999997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</f>
        <v>73623.49999999997</v>
      </c>
      <c r="E93" s="93">
        <f>D93/D92*100</f>
        <v>94.74585715701295</v>
      </c>
      <c r="F93" s="93">
        <f t="shared" si="11"/>
        <v>83.47912950895694</v>
      </c>
      <c r="G93" s="93">
        <f t="shared" si="9"/>
        <v>37.4752111379869</v>
      </c>
      <c r="H93" s="91">
        <f t="shared" si="12"/>
        <v>14570.400000000023</v>
      </c>
      <c r="I93" s="91">
        <f t="shared" si="10"/>
        <v>122835.70000000004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10+5.9+981.6+112.5+3.5+4.3</f>
        <v>1117.8</v>
      </c>
      <c r="E94" s="93">
        <f>D94/D92*100</f>
        <v>1.438493404009713</v>
      </c>
      <c r="F94" s="93">
        <f t="shared" si="11"/>
        <v>97.36085706819964</v>
      </c>
      <c r="G94" s="93">
        <f t="shared" si="9"/>
        <v>41.32805856472067</v>
      </c>
      <c r="H94" s="91">
        <f t="shared" si="12"/>
        <v>30.299999999999955</v>
      </c>
      <c r="I94" s="91">
        <f t="shared" si="10"/>
        <v>1586.8999999999999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2965.0000000000464</v>
      </c>
      <c r="E96" s="93">
        <f>D96/D92*100</f>
        <v>3.815649438977336</v>
      </c>
      <c r="F96" s="93">
        <f t="shared" si="11"/>
        <v>68.51847572389343</v>
      </c>
      <c r="G96" s="93">
        <f>D96/C96*100</f>
        <v>28.600642429270597</v>
      </c>
      <c r="H96" s="91">
        <f t="shared" si="12"/>
        <v>1362.299999999962</v>
      </c>
      <c r="I96" s="91">
        <f>C96-D96</f>
        <v>7401.89999999993</v>
      </c>
    </row>
    <row r="97" spans="1:10" ht="18.75">
      <c r="A97" s="75" t="s">
        <v>10</v>
      </c>
      <c r="B97" s="83">
        <f>37189-185.6+44.8-3000-2000+8855.4-900-1300</f>
        <v>38703.600000000006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</f>
        <v>34175.399999999994</v>
      </c>
      <c r="E97" s="74">
        <f>D97/D156*100</f>
        <v>4.039372349651882</v>
      </c>
      <c r="F97" s="76">
        <f t="shared" si="11"/>
        <v>88.3003131491644</v>
      </c>
      <c r="G97" s="73">
        <f>D97/C97*100</f>
        <v>25.553783448520285</v>
      </c>
      <c r="H97" s="77">
        <f t="shared" si="12"/>
        <v>4528.200000000012</v>
      </c>
      <c r="I97" s="79">
        <f>C97-D97</f>
        <v>99563.70000000001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16.947277866535586</v>
      </c>
      <c r="F98" s="116">
        <f t="shared" si="11"/>
        <v>90.41352503161151</v>
      </c>
      <c r="G98" s="117">
        <f>D98/C98*100</f>
        <v>35.36631535239305</v>
      </c>
      <c r="H98" s="118">
        <f t="shared" si="12"/>
        <v>614.0999999999985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</f>
        <v>23555.600000000002</v>
      </c>
      <c r="E104" s="16">
        <f>D104/D156*100</f>
        <v>2.7841616870456494</v>
      </c>
      <c r="F104" s="16">
        <f>D104/B104*100</f>
        <v>88.19613452048435</v>
      </c>
      <c r="G104" s="16">
        <f aca="true" t="shared" si="13" ref="G104:G154">D104/C104*100</f>
        <v>31.958906953174708</v>
      </c>
      <c r="H104" s="61">
        <f aca="true" t="shared" si="14" ref="H104:H154">B104-D104</f>
        <v>3152.5999999999985</v>
      </c>
      <c r="I104" s="61">
        <f aca="true" t="shared" si="15" ref="I104:I154">C104-D104</f>
        <v>50150.3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0.2534429180322301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</f>
        <v>22488.2</v>
      </c>
      <c r="E106" s="93">
        <f>D106/D104*100</f>
        <v>95.46859345548404</v>
      </c>
      <c r="F106" s="93">
        <f aca="true" t="shared" si="16" ref="F106:F154">D106/B106*100</f>
        <v>92.59890634779458</v>
      </c>
      <c r="G106" s="93">
        <f t="shared" si="13"/>
        <v>34.281942382214034</v>
      </c>
      <c r="H106" s="91">
        <f t="shared" si="14"/>
        <v>1797.3999999999978</v>
      </c>
      <c r="I106" s="91">
        <f t="shared" si="15"/>
        <v>43109.600000000006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1007.7000000000007</v>
      </c>
      <c r="E108" s="106">
        <f>D108/D104*100</f>
        <v>4.277963626483727</v>
      </c>
      <c r="F108" s="106">
        <f t="shared" si="16"/>
        <v>44.59836246957287</v>
      </c>
      <c r="G108" s="106">
        <f t="shared" si="13"/>
        <v>13.321435653380934</v>
      </c>
      <c r="H108" s="107">
        <f t="shared" si="14"/>
        <v>1251.800000000003</v>
      </c>
      <c r="I108" s="107">
        <f t="shared" si="15"/>
        <v>6556.799999999999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223845.89999999997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199603.38516999997</v>
      </c>
      <c r="E109" s="64">
        <f>D109/D156*100</f>
        <v>23.59218604471674</v>
      </c>
      <c r="F109" s="64">
        <f>D109/B109*100</f>
        <v>89.16999827559941</v>
      </c>
      <c r="G109" s="64">
        <f t="shared" si="13"/>
        <v>30.96948598041662</v>
      </c>
      <c r="H109" s="63">
        <f t="shared" si="14"/>
        <v>24242.51483</v>
      </c>
      <c r="I109" s="63">
        <f t="shared" si="15"/>
        <v>444912.9148300001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0.6031460834066774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</f>
        <v>1872.7999999999997</v>
      </c>
      <c r="E116" s="86">
        <f>D116/D109*100</f>
        <v>0.9382606404219833</v>
      </c>
      <c r="F116" s="86">
        <f t="shared" si="16"/>
        <v>74.30271771473913</v>
      </c>
      <c r="G116" s="86">
        <f t="shared" si="13"/>
        <v>32.37226025029385</v>
      </c>
      <c r="H116" s="87">
        <f t="shared" si="14"/>
        <v>647.7000000000003</v>
      </c>
      <c r="I116" s="87">
        <f t="shared" si="15"/>
        <v>3912.4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0.21257154513618517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0.0241979864013145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</f>
        <v>9166.3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4.491707388812118</v>
      </c>
      <c r="F127" s="86">
        <f t="shared" si="16"/>
        <v>97.81045787286038</v>
      </c>
      <c r="G127" s="86">
        <f t="shared" si="13"/>
        <v>38.03866829022007</v>
      </c>
      <c r="H127" s="87">
        <f t="shared" si="14"/>
        <v>200.6999999999989</v>
      </c>
      <c r="I127" s="87">
        <f t="shared" si="15"/>
        <v>14604.1</v>
      </c>
      <c r="K127" s="88">
        <f>H110+H113+H116+H121+H123+H129+H130+H132+H134+H138+H139+H141+H150+H70</f>
        <v>3335.800000000001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0.0011021857160019028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</f>
        <v>158.00000000000003</v>
      </c>
      <c r="E132" s="96">
        <f>D132/D109*100</f>
        <v>0.07915697414922758</v>
      </c>
      <c r="F132" s="86">
        <f t="shared" si="16"/>
        <v>63.58148893360163</v>
      </c>
      <c r="G132" s="86">
        <f t="shared" si="13"/>
        <v>15.73861938440084</v>
      </c>
      <c r="H132" s="87">
        <f t="shared" si="14"/>
        <v>90.49999999999997</v>
      </c>
      <c r="I132" s="87">
        <f t="shared" si="15"/>
        <v>845.9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49.87341772151899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0.28391302057194473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</f>
        <v>181</v>
      </c>
      <c r="E141" s="96">
        <f>D141/D109*100</f>
        <v>0.09067982481652018</v>
      </c>
      <c r="F141" s="86">
        <f>D141/B141*100</f>
        <v>62.220694396699905</v>
      </c>
      <c r="G141" s="86">
        <f>D141/C141*100</f>
        <v>28.15367864364598</v>
      </c>
      <c r="H141" s="87">
        <f t="shared" si="14"/>
        <v>109.89999999999998</v>
      </c>
      <c r="I141" s="87">
        <f t="shared" si="15"/>
        <v>461.9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</f>
        <v>161.6</v>
      </c>
      <c r="E142" s="93">
        <f>D142/D141*100</f>
        <v>89.2817679558011</v>
      </c>
      <c r="F142" s="93">
        <f t="shared" si="16"/>
        <v>67.08177667081776</v>
      </c>
      <c r="G142" s="93">
        <f>D142/C142*100</f>
        <v>30.78681653648314</v>
      </c>
      <c r="H142" s="91">
        <f t="shared" si="14"/>
        <v>79.30000000000001</v>
      </c>
      <c r="I142" s="91">
        <f t="shared" si="15"/>
        <v>363.29999999999995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</f>
        <v>768.1999999999999</v>
      </c>
      <c r="E143" s="96">
        <f>D143/D109*100</f>
        <v>0.3848632122875735</v>
      </c>
      <c r="F143" s="86">
        <f t="shared" si="16"/>
        <v>85.62193490860453</v>
      </c>
      <c r="G143" s="86">
        <f t="shared" si="13"/>
        <v>33.94908962347534</v>
      </c>
      <c r="H143" s="87">
        <f t="shared" si="14"/>
        <v>129.0000000000001</v>
      </c>
      <c r="I143" s="87">
        <f t="shared" si="15"/>
        <v>1494.6000000000004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78.1957823483468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3.306430617026817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0.2820593445950324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</f>
        <v>62284.8</v>
      </c>
      <c r="E148" s="96">
        <f>D148/D109*100</f>
        <v>31.204280401834232</v>
      </c>
      <c r="F148" s="86">
        <f t="shared" si="16"/>
        <v>77.13106440839164</v>
      </c>
      <c r="G148" s="86">
        <f t="shared" si="13"/>
        <v>41.957770616195475</v>
      </c>
      <c r="H148" s="87">
        <f t="shared" si="14"/>
        <v>18467.09999999999</v>
      </c>
      <c r="I148" s="87">
        <f t="shared" si="15"/>
        <v>86161.59999999999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0.01477930846457097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</f>
        <v>4334.7</v>
      </c>
      <c r="E152" s="96">
        <f>D152/D109*100</f>
        <v>2.17165655597884</v>
      </c>
      <c r="F152" s="86">
        <f t="shared" si="16"/>
        <v>93.65844172680522</v>
      </c>
      <c r="G152" s="86">
        <f t="shared" si="13"/>
        <v>30.438171476722136</v>
      </c>
      <c r="H152" s="87">
        <f t="shared" si="14"/>
        <v>293.5000000000009</v>
      </c>
      <c r="I152" s="87">
        <f t="shared" si="15"/>
        <v>9906.3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45.98262954900766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13.23384369333339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223651.68516999995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846057.1851699998</v>
      </c>
      <c r="E156" s="25">
        <v>100</v>
      </c>
      <c r="F156" s="3">
        <f>D156/B156*100</f>
        <v>81.46925014935019</v>
      </c>
      <c r="G156" s="3">
        <f aca="true" t="shared" si="17" ref="G156:G162">D156/C156*100</f>
        <v>33.73457291548086</v>
      </c>
      <c r="H156" s="36">
        <f>B156-D156</f>
        <v>192441.6148300002</v>
      </c>
      <c r="I156" s="36">
        <f aca="true" t="shared" si="18" ref="I156:I162">C156-D156</f>
        <v>1661925.3148300005</v>
      </c>
      <c r="K156" s="136">
        <f>D156-114199.9-202905.8-214631.3-204053.8</f>
        <v>110266.38516999979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346678.6</v>
      </c>
      <c r="E157" s="6">
        <f>D157/D156*100</f>
        <v>40.97578817090729</v>
      </c>
      <c r="F157" s="6">
        <f aca="true" t="shared" si="19" ref="F157:F162">D157/B157*100</f>
        <v>78.19056715906235</v>
      </c>
      <c r="G157" s="6">
        <f t="shared" si="17"/>
        <v>35.08357936533156</v>
      </c>
      <c r="H157" s="48">
        <f aca="true" t="shared" si="20" ref="H157:H162">B157-D157</f>
        <v>96697.8999999999</v>
      </c>
      <c r="I157" s="58">
        <f t="shared" si="18"/>
        <v>641472</v>
      </c>
    </row>
    <row r="158" spans="1:9" ht="18.75">
      <c r="A158" s="15" t="s">
        <v>0</v>
      </c>
      <c r="B158" s="87">
        <f>B11+B23+B36+B56+B63+B94+B50+B145+B111+B114+B98+B142+B131</f>
        <v>66385.99999999997</v>
      </c>
      <c r="C158" s="87">
        <f>C11+C23+C36+C56+C63+C94+C50+C145+C111+C114+C98+C142+C131</f>
        <v>125182.7</v>
      </c>
      <c r="D158" s="87">
        <f>D11+D23+D36+D56+D63+D94+D50+D145+D111+D114+D98+D142+D131</f>
        <v>55544.6</v>
      </c>
      <c r="E158" s="6">
        <f>D158/D156*100</f>
        <v>6.5651117883762575</v>
      </c>
      <c r="F158" s="6">
        <f t="shared" si="19"/>
        <v>83.66914710933031</v>
      </c>
      <c r="G158" s="6">
        <f t="shared" si="17"/>
        <v>44.370827598382206</v>
      </c>
      <c r="H158" s="48">
        <f>B158-D158</f>
        <v>10841.399999999972</v>
      </c>
      <c r="I158" s="58">
        <f t="shared" si="18"/>
        <v>69638.1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21236.8</v>
      </c>
      <c r="E159" s="6">
        <f>D159/D156*100</f>
        <v>2.510090378315604</v>
      </c>
      <c r="F159" s="6">
        <f t="shared" si="19"/>
        <v>79.99065881705971</v>
      </c>
      <c r="G159" s="6">
        <f t="shared" si="17"/>
        <v>44.11897297825089</v>
      </c>
      <c r="H159" s="48">
        <f t="shared" si="20"/>
        <v>5312.299999999999</v>
      </c>
      <c r="I159" s="58">
        <f t="shared" si="18"/>
        <v>26898.500000000004</v>
      </c>
    </row>
    <row r="160" spans="1:9" ht="21" customHeight="1">
      <c r="A160" s="15" t="s">
        <v>12</v>
      </c>
      <c r="B160" s="142">
        <f>B12+B24+B106+B64+B38+B95+B133+B57+B140+B120+B44+B73</f>
        <v>32274.7</v>
      </c>
      <c r="C160" s="142">
        <f>C12+C24+C106+C64+C38+C95+C133+C57+C140+C120+C44+C73</f>
        <v>89055.8</v>
      </c>
      <c r="D160" s="142">
        <f>D12+D24+D106+D64+D38+D95+D133+D57+D140+D120+D44+D73</f>
        <v>27934</v>
      </c>
      <c r="E160" s="6">
        <f>D160/D156*100</f>
        <v>3.301668077481922</v>
      </c>
      <c r="F160" s="6">
        <f>D160/B160*100</f>
        <v>86.55076577009237</v>
      </c>
      <c r="G160" s="6">
        <f t="shared" si="17"/>
        <v>31.36685089573054</v>
      </c>
      <c r="H160" s="48">
        <f>B160-D160</f>
        <v>4340.700000000001</v>
      </c>
      <c r="I160" s="58">
        <f t="shared" si="18"/>
        <v>61121.8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0.004325948723270507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469859.9000000002</v>
      </c>
      <c r="C162" s="60">
        <f>C156-C157-C158-C159-C160-C161</f>
        <v>1257335.2000000004</v>
      </c>
      <c r="D162" s="60">
        <f>D156-D157-D158-D159-D160-D161</f>
        <v>394626.5851699999</v>
      </c>
      <c r="E162" s="28">
        <f>D162/D156*100</f>
        <v>46.64301563619566</v>
      </c>
      <c r="F162" s="28">
        <f t="shared" si="19"/>
        <v>83.98813884096083</v>
      </c>
      <c r="G162" s="28">
        <f t="shared" si="17"/>
        <v>31.38594904286461</v>
      </c>
      <c r="H162" s="81">
        <f t="shared" si="20"/>
        <v>75233.31483000028</v>
      </c>
      <c r="I162" s="81">
        <f t="shared" si="18"/>
        <v>862708.6148300006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846057.1851699998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846057.1851699998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2019-05-20T11:57:52Z</dcterms:modified>
  <cp:category/>
  <cp:version/>
  <cp:contentType/>
  <cp:contentStatus/>
</cp:coreProperties>
</file>